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" i="1"/>
  <c r="C12"/>
  <c r="C9"/>
  <c r="C14"/>
  <c r="C15"/>
  <c r="C18" s="1"/>
  <c r="D19"/>
  <c r="D9"/>
  <c r="D6"/>
  <c r="D12"/>
  <c r="D14" s="1"/>
  <c r="E17"/>
  <c r="E16"/>
  <c r="D15"/>
  <c r="E8"/>
  <c r="E7"/>
  <c r="E19"/>
  <c r="C34"/>
  <c r="D34"/>
  <c r="E34" s="1"/>
  <c r="E33"/>
  <c r="E32"/>
  <c r="E31"/>
  <c r="E30"/>
  <c r="E25"/>
  <c r="E28"/>
  <c r="E27"/>
  <c r="E26"/>
  <c r="E24"/>
  <c r="E23"/>
  <c r="E22"/>
  <c r="E21"/>
  <c r="E15"/>
  <c r="E6"/>
  <c r="D18" l="1"/>
  <c r="E18" s="1"/>
  <c r="E14"/>
</calcChain>
</file>

<file path=xl/sharedStrings.xml><?xml version="1.0" encoding="utf-8"?>
<sst xmlns="http://schemas.openxmlformats.org/spreadsheetml/2006/main" count="50" uniqueCount="48">
  <si>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</si>
  <si>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</si>
  <si>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</si>
  <si>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</si>
  <si>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</si>
  <si>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</si>
  <si>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</si>
  <si>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</si>
  <si>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</si>
  <si>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</si>
  <si>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</si>
  <si>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</si>
  <si>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</si>
  <si>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</si>
  <si>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</si>
  <si>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</si>
  <si>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</si>
  <si>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</si>
  <si>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</si>
  <si>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</si>
  <si>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</si>
  <si>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</si>
  <si>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</si>
  <si>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</si>
  <si>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</si>
  <si>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</si>
  <si>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</si>
  <si>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</si>
  <si>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</si>
  <si>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</si>
  <si>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</si>
  <si>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</si>
  <si>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</si>
  <si>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</si>
  <si>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</si>
  <si>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</si>
  <si>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</si>
  <si>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</si>
  <si>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</si>
  <si>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</si>
  <si>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</si>
  <si>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</si>
  <si>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</si>
  <si>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</si>
  <si>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</si>
  <si>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160000</t>
  </si>
  <si>
    <t>Сільське і лісове господарство, рибне господарство та мисливське</t>
  </si>
  <si>
    <t>станом на 25 серпня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</si>
</sst>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2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6">
    <xf numFmtId="0" fontId="0" fillId="0" borderId="0" xfId="0"/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0" fontId="22" fillId="0" borderId="0" xfId="38" applyFont="1" applyBorder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38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6" fillId="0" borderId="12" xfId="43" applyFont="1" applyFill="1" applyBorder="1" applyAlignment="1" applyProtection="1">
      <alignment horizontal="left" vertical="center" wrapText="1"/>
    </xf>
    <xf numFmtId="180" fontId="22" fillId="0" borderId="12" xfId="38" applyNumberFormat="1" applyFont="1" applyFill="1" applyBorder="1" applyAlignment="1">
      <alignment horizontal="right" vertical="center" wrapText="1" shrinkToFit="1"/>
    </xf>
    <xf numFmtId="180" fontId="22" fillId="0" borderId="13" xfId="38" applyNumberFormat="1" applyFont="1" applyFill="1" applyBorder="1" applyAlignment="1">
      <alignment horizontal="right" vertical="center" wrapText="1" shrinkToFit="1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7" xfId="38" applyNumberFormat="1" applyFont="1" applyFill="1" applyBorder="1" applyAlignment="1">
      <alignment horizontal="right" vertical="center" wrapText="1" shrinkToFit="1"/>
    </xf>
    <xf numFmtId="181" fontId="26" fillId="0" borderId="26" xfId="38" applyNumberFormat="1" applyFont="1" applyFill="1" applyBorder="1" applyAlignment="1" applyProtection="1">
      <alignment horizontal="right" vertical="center"/>
      <protection hidden="1"/>
    </xf>
    <xf numFmtId="0" fontId="26" fillId="0" borderId="12" xfId="38" applyFont="1" applyFill="1" applyBorder="1" applyAlignment="1" applyProtection="1">
      <alignment horizontal="center" vertical="center" wrapText="1"/>
      <protection hidden="1"/>
    </xf>
    <xf numFmtId="180" fontId="26" fillId="0" borderId="38" xfId="38" applyNumberFormat="1" applyFont="1" applyFill="1" applyBorder="1" applyAlignment="1" applyProtection="1">
      <alignment horizontal="right" vertical="center"/>
      <protection hidden="1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2" xfId="43" applyFont="1" applyFill="1" applyBorder="1" applyAlignment="1" applyProtection="1">
      <alignment horizontal="center" vertical="center" wrapText="1"/>
    </xf>
    <xf numFmtId="0" fontId="22" fillId="0" borderId="33" xfId="43" applyFont="1" applyFill="1" applyBorder="1" applyAlignment="1" applyProtection="1">
      <alignment horizontal="center" vertical="center" wrapText="1"/>
    </xf>
    <xf numFmtId="0" fontId="22" fillId="0" borderId="34" xfId="43" applyFont="1" applyFill="1" applyBorder="1" applyAlignment="1" applyProtection="1">
      <alignment horizontal="center" vertical="center" wrapText="1"/>
    </xf>
    <xf numFmtId="0" fontId="22" fillId="0" borderId="35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8"/>
  <sheetViews>
    <sheetView tabSelected="1" view="pageBreakPreview" zoomScale="60" zoomScaleNormal="75" workbookViewId="0">
      <selection activeCell="J21" sqref="J21"/>
    </sheetView>
  </sheetViews>
  <sheetFormatPr defaultRowHeight="12.75"/>
  <cols>
    <col min="1" max="1" width="11.5703125" style="2" customWidth="1"/>
    <col min="2" max="2" width="81.42578125" style="2" customWidth="1"/>
    <col min="3" max="3" width="12.85546875" style="2" customWidth="1"/>
    <col min="4" max="4" width="14.7109375" style="2" customWidth="1"/>
    <col min="5" max="5" width="12.85546875" style="2" customWidth="1"/>
    <col min="6" max="16384" width="9.140625" style="2"/>
  </cols>
  <sheetData>
    <row r="1" spans="1:7" ht="22.5">
      <c r="A1" s="69" t="s">
        <v>36</v>
      </c>
      <c r="B1" s="69"/>
      <c r="C1" s="69"/>
      <c r="D1" s="69"/>
      <c r="E1" s="69"/>
      <c r="F1" s="1"/>
      <c r="G1" s="1"/>
    </row>
    <row r="2" spans="1:7" ht="22.5">
      <c r="A2" s="69" t="s">
        <v>47</v>
      </c>
      <c r="B2" s="69"/>
      <c r="C2" s="69"/>
      <c r="D2" s="69"/>
      <c r="E2" s="69"/>
      <c r="F2" s="1"/>
      <c r="G2" s="1"/>
    </row>
    <row r="3" spans="1:7" ht="12" customHeight="1" thickBot="1">
      <c r="A3" s="3"/>
      <c r="B3" s="4"/>
      <c r="C3" s="5"/>
      <c r="D3" s="6"/>
      <c r="E3" s="7"/>
      <c r="F3" s="1"/>
      <c r="G3" s="1"/>
    </row>
    <row r="4" spans="1:7" ht="78.75" customHeight="1" thickBot="1">
      <c r="A4" s="11" t="s">
        <v>0</v>
      </c>
      <c r="B4" s="12" t="s">
        <v>1</v>
      </c>
      <c r="C4" s="13" t="s">
        <v>10</v>
      </c>
      <c r="D4" s="13" t="s">
        <v>30</v>
      </c>
      <c r="E4" s="14" t="s">
        <v>11</v>
      </c>
      <c r="F4" s="8"/>
      <c r="G4" s="8"/>
    </row>
    <row r="5" spans="1:7" s="50" customFormat="1" ht="23.25" customHeight="1" thickBot="1">
      <c r="A5" s="70" t="s">
        <v>13</v>
      </c>
      <c r="B5" s="71"/>
      <c r="C5" s="71"/>
      <c r="D5" s="71"/>
      <c r="E5" s="72"/>
      <c r="F5" s="8"/>
      <c r="G5" s="8"/>
    </row>
    <row r="6" spans="1:7" s="50" customFormat="1" ht="29.25" customHeight="1" thickBot="1">
      <c r="A6" s="15">
        <v>10000000</v>
      </c>
      <c r="B6" s="16" t="s">
        <v>7</v>
      </c>
      <c r="C6" s="17">
        <f>C7+C8</f>
        <v>30198</v>
      </c>
      <c r="D6" s="17">
        <f>D7+D8</f>
        <v>31242.5</v>
      </c>
      <c r="E6" s="18">
        <f>D6/C6*100</f>
        <v>103.45883833366447</v>
      </c>
      <c r="F6" s="9"/>
      <c r="G6" s="9"/>
    </row>
    <row r="7" spans="1:7" s="50" customFormat="1" ht="25.5" customHeight="1">
      <c r="A7" s="19">
        <v>11010000</v>
      </c>
      <c r="B7" s="20" t="s">
        <v>17</v>
      </c>
      <c r="C7" s="21">
        <v>30179</v>
      </c>
      <c r="D7" s="21">
        <v>31232.9</v>
      </c>
      <c r="E7" s="22">
        <f>D7/C7*100</f>
        <v>103.49216342489811</v>
      </c>
      <c r="F7" s="8"/>
      <c r="G7" s="8"/>
    </row>
    <row r="8" spans="1:7" s="50" customFormat="1" ht="34.5" customHeight="1" thickBot="1">
      <c r="A8" s="23" t="s">
        <v>35</v>
      </c>
      <c r="B8" s="24" t="s">
        <v>34</v>
      </c>
      <c r="C8" s="30">
        <v>19</v>
      </c>
      <c r="D8" s="30">
        <v>9.6</v>
      </c>
      <c r="E8" s="22">
        <f>D8/C8*100</f>
        <v>50.526315789473685</v>
      </c>
      <c r="F8" s="8"/>
      <c r="G8" s="8"/>
    </row>
    <row r="9" spans="1:7" s="50" customFormat="1" ht="16.5" thickBot="1">
      <c r="A9" s="15">
        <v>20000000</v>
      </c>
      <c r="B9" s="16" t="s">
        <v>8</v>
      </c>
      <c r="C9" s="17">
        <f>C10+C11</f>
        <v>2.2999999999999998</v>
      </c>
      <c r="D9" s="17">
        <f>D10+D11</f>
        <v>170.5</v>
      </c>
      <c r="E9" s="49" t="s">
        <v>33</v>
      </c>
      <c r="F9" s="9"/>
      <c r="G9" s="9"/>
    </row>
    <row r="10" spans="1:7" s="50" customFormat="1" ht="37.5" customHeight="1">
      <c r="A10" s="47" t="s">
        <v>37</v>
      </c>
      <c r="B10" s="48" t="s">
        <v>38</v>
      </c>
      <c r="C10" s="21">
        <v>2.2999999999999998</v>
      </c>
      <c r="D10" s="21">
        <v>5.4</v>
      </c>
      <c r="E10" s="22" t="s">
        <v>33</v>
      </c>
      <c r="F10" s="8"/>
      <c r="G10" s="8"/>
    </row>
    <row r="11" spans="1:7" s="50" customFormat="1" ht="33.75" customHeight="1" thickBot="1">
      <c r="A11" s="27" t="s">
        <v>6</v>
      </c>
      <c r="B11" s="28" t="s">
        <v>4</v>
      </c>
      <c r="C11" s="29">
        <v>0</v>
      </c>
      <c r="D11" s="30">
        <v>165.1</v>
      </c>
      <c r="E11" s="22"/>
      <c r="F11" s="8"/>
      <c r="G11" s="8"/>
    </row>
    <row r="12" spans="1:7" s="50" customFormat="1" ht="22.5" customHeight="1" thickBot="1">
      <c r="A12" s="15" t="s">
        <v>5</v>
      </c>
      <c r="B12" s="16" t="s">
        <v>9</v>
      </c>
      <c r="C12" s="17">
        <f>C13</f>
        <v>0</v>
      </c>
      <c r="D12" s="17">
        <f>D13</f>
        <v>0.7</v>
      </c>
      <c r="E12" s="18" t="s">
        <v>44</v>
      </c>
      <c r="F12" s="8"/>
      <c r="G12" s="8"/>
    </row>
    <row r="13" spans="1:7" s="50" customFormat="1" ht="46.5" customHeight="1" thickBot="1">
      <c r="A13" s="31" t="s">
        <v>31</v>
      </c>
      <c r="B13" s="32" t="s">
        <v>32</v>
      </c>
      <c r="C13" s="25">
        <v>0</v>
      </c>
      <c r="D13" s="26">
        <v>0.7</v>
      </c>
      <c r="E13" s="33" t="s">
        <v>44</v>
      </c>
      <c r="F13" s="8"/>
      <c r="G13" s="8"/>
    </row>
    <row r="14" spans="1:7" s="50" customFormat="1" ht="19.5" thickBot="1">
      <c r="A14" s="34"/>
      <c r="B14" s="35" t="s">
        <v>15</v>
      </c>
      <c r="C14" s="36">
        <f>C12+C6+C9</f>
        <v>30200.3</v>
      </c>
      <c r="D14" s="36">
        <f>D12+D6+D9</f>
        <v>31413.7</v>
      </c>
      <c r="E14" s="37">
        <f>D14/C14*100</f>
        <v>104.01784088237535</v>
      </c>
      <c r="F14" s="9"/>
      <c r="G14" s="9"/>
    </row>
    <row r="15" spans="1:7" s="50" customFormat="1" ht="22.5" customHeight="1" thickBot="1">
      <c r="A15" s="15" t="s">
        <v>12</v>
      </c>
      <c r="B15" s="16" t="s">
        <v>14</v>
      </c>
      <c r="C15" s="17">
        <f>C16+C17</f>
        <v>116718.7</v>
      </c>
      <c r="D15" s="17">
        <f>D16+D17</f>
        <v>115489.8</v>
      </c>
      <c r="E15" s="17">
        <f>D15/C15*100</f>
        <v>98.947126724338091</v>
      </c>
      <c r="F15" s="9"/>
      <c r="G15" s="9"/>
    </row>
    <row r="16" spans="1:7" s="50" customFormat="1" ht="24.75" customHeight="1">
      <c r="A16" s="38">
        <v>41020000</v>
      </c>
      <c r="B16" s="39" t="s">
        <v>2</v>
      </c>
      <c r="C16" s="40">
        <v>7814.8</v>
      </c>
      <c r="D16" s="40">
        <v>7466.1</v>
      </c>
      <c r="E16" s="40">
        <f>D16/C16*100</f>
        <v>95.537953626452378</v>
      </c>
      <c r="F16" s="1"/>
      <c r="G16" s="1"/>
    </row>
    <row r="17" spans="1:7" s="50" customFormat="1" ht="25.5" customHeight="1" thickBot="1">
      <c r="A17" s="41">
        <v>41030000</v>
      </c>
      <c r="B17" s="42" t="s">
        <v>3</v>
      </c>
      <c r="C17" s="43">
        <v>108903.9</v>
      </c>
      <c r="D17" s="43">
        <v>108023.7</v>
      </c>
      <c r="E17" s="43">
        <f>D17/C17*100</f>
        <v>99.191764482263721</v>
      </c>
      <c r="F17" s="1"/>
      <c r="G17" s="1"/>
    </row>
    <row r="18" spans="1:7" s="50" customFormat="1" ht="19.5" thickBot="1">
      <c r="A18" s="44"/>
      <c r="B18" s="45" t="s">
        <v>16</v>
      </c>
      <c r="C18" s="46">
        <f>C15+C14</f>
        <v>146919</v>
      </c>
      <c r="D18" s="46">
        <f>D15+D14</f>
        <v>146903.5</v>
      </c>
      <c r="E18" s="37">
        <f>D18/C18*100</f>
        <v>99.989449969030559</v>
      </c>
      <c r="F18" s="1"/>
      <c r="G18" s="1"/>
    </row>
    <row r="19" spans="1:7" s="51" customFormat="1" ht="36" customHeight="1" thickBot="1">
      <c r="A19" s="54"/>
      <c r="B19" s="55" t="s">
        <v>43</v>
      </c>
      <c r="C19" s="56"/>
      <c r="D19" s="56">
        <f>3290.9+2670+1582+455+1800+1290+1578+2540.9+273+546.2+124</f>
        <v>16150</v>
      </c>
      <c r="E19" s="57" t="str">
        <f t="shared" ref="E19:E34" si="0">IF(C19=0,"",IF(D19/C19*100&gt;=200,"В/100",D19/C19*100))</f>
        <v/>
      </c>
      <c r="F19" s="53"/>
      <c r="G19" s="53"/>
    </row>
    <row r="20" spans="1:7" s="51" customFormat="1" ht="21.75" customHeight="1" thickBot="1">
      <c r="A20" s="73" t="s">
        <v>18</v>
      </c>
      <c r="B20" s="74"/>
      <c r="C20" s="74"/>
      <c r="D20" s="74"/>
      <c r="E20" s="75"/>
    </row>
    <row r="21" spans="1:7" s="51" customFormat="1" ht="22.5" customHeight="1">
      <c r="A21" s="58">
        <v>10000</v>
      </c>
      <c r="B21" s="59" t="s">
        <v>19</v>
      </c>
      <c r="C21" s="60">
        <v>1719.3</v>
      </c>
      <c r="D21" s="60">
        <v>928.3</v>
      </c>
      <c r="E21" s="61">
        <f t="shared" si="0"/>
        <v>53.992904088873374</v>
      </c>
    </row>
    <row r="22" spans="1:7" s="51" customFormat="1" ht="30" customHeight="1">
      <c r="A22" s="58">
        <v>70000</v>
      </c>
      <c r="B22" s="59" t="s">
        <v>20</v>
      </c>
      <c r="C22" s="60">
        <v>52230.3</v>
      </c>
      <c r="D22" s="60">
        <v>47481.2</v>
      </c>
      <c r="E22" s="61">
        <f t="shared" si="0"/>
        <v>90.907385176803487</v>
      </c>
    </row>
    <row r="23" spans="1:7" s="51" customFormat="1" ht="19.5" customHeight="1">
      <c r="A23" s="58">
        <v>80000</v>
      </c>
      <c r="B23" s="59" t="s">
        <v>21</v>
      </c>
      <c r="C23" s="60">
        <v>32173.5</v>
      </c>
      <c r="D23" s="60">
        <v>27940.799999999999</v>
      </c>
      <c r="E23" s="61">
        <f t="shared" si="0"/>
        <v>86.844141918038133</v>
      </c>
    </row>
    <row r="24" spans="1:7" s="51" customFormat="1" ht="25.5" customHeight="1">
      <c r="A24" s="58">
        <v>90000</v>
      </c>
      <c r="B24" s="59" t="s">
        <v>29</v>
      </c>
      <c r="C24" s="60">
        <v>49239.9</v>
      </c>
      <c r="D24" s="60">
        <v>46635.6</v>
      </c>
      <c r="E24" s="61">
        <f t="shared" si="0"/>
        <v>94.710996569854927</v>
      </c>
    </row>
    <row r="25" spans="1:7" s="51" customFormat="1" ht="21" customHeight="1">
      <c r="A25" s="58" t="s">
        <v>39</v>
      </c>
      <c r="B25" s="59" t="s">
        <v>40</v>
      </c>
      <c r="C25" s="60">
        <v>55</v>
      </c>
      <c r="D25" s="60">
        <v>16.157</v>
      </c>
      <c r="E25" s="61">
        <f t="shared" si="0"/>
        <v>29.376363636363635</v>
      </c>
    </row>
    <row r="26" spans="1:7" s="51" customFormat="1" ht="21" customHeight="1">
      <c r="A26" s="58">
        <v>110000</v>
      </c>
      <c r="B26" s="59" t="s">
        <v>22</v>
      </c>
      <c r="C26" s="60">
        <v>4478</v>
      </c>
      <c r="D26" s="60">
        <v>3670.7</v>
      </c>
      <c r="E26" s="61">
        <f t="shared" si="0"/>
        <v>81.971862438588644</v>
      </c>
    </row>
    <row r="27" spans="1:7" s="51" customFormat="1" ht="24" customHeight="1">
      <c r="A27" s="58">
        <v>120000</v>
      </c>
      <c r="B27" s="59" t="s">
        <v>23</v>
      </c>
      <c r="C27" s="60">
        <v>228.8</v>
      </c>
      <c r="D27" s="60">
        <v>177.3</v>
      </c>
      <c r="E27" s="61">
        <f t="shared" si="0"/>
        <v>77.491258741258733</v>
      </c>
    </row>
    <row r="28" spans="1:7" s="51" customFormat="1" ht="25.5" customHeight="1">
      <c r="A28" s="58">
        <v>130000</v>
      </c>
      <c r="B28" s="59" t="s">
        <v>24</v>
      </c>
      <c r="C28" s="60">
        <v>577.6</v>
      </c>
      <c r="D28" s="60">
        <v>430.8</v>
      </c>
      <c r="E28" s="61">
        <f t="shared" si="0"/>
        <v>74.584487534626049</v>
      </c>
    </row>
    <row r="29" spans="1:7" s="51" customFormat="1" ht="25.5" customHeight="1">
      <c r="A29" s="58" t="s">
        <v>45</v>
      </c>
      <c r="B29" s="59" t="s">
        <v>46</v>
      </c>
      <c r="C29" s="60">
        <v>22.2</v>
      </c>
      <c r="D29" s="60"/>
      <c r="E29" s="61"/>
    </row>
    <row r="30" spans="1:7" s="51" customFormat="1" ht="24.75" customHeight="1">
      <c r="A30" s="58" t="s">
        <v>41</v>
      </c>
      <c r="B30" s="59" t="s">
        <v>42</v>
      </c>
      <c r="C30" s="60">
        <v>479.2</v>
      </c>
      <c r="D30" s="60">
        <v>446.2</v>
      </c>
      <c r="E30" s="61">
        <f t="shared" si="0"/>
        <v>93.113522537562616</v>
      </c>
    </row>
    <row r="31" spans="1:7" s="51" customFormat="1" ht="24" customHeight="1">
      <c r="A31" s="58">
        <v>180000</v>
      </c>
      <c r="B31" s="59" t="s">
        <v>25</v>
      </c>
      <c r="C31" s="60">
        <v>24</v>
      </c>
      <c r="D31" s="60">
        <v>0</v>
      </c>
      <c r="E31" s="61">
        <f t="shared" si="0"/>
        <v>0</v>
      </c>
    </row>
    <row r="32" spans="1:7" s="51" customFormat="1" ht="25.5" customHeight="1">
      <c r="A32" s="58">
        <v>210000</v>
      </c>
      <c r="B32" s="59" t="s">
        <v>27</v>
      </c>
      <c r="C32" s="60">
        <v>246</v>
      </c>
      <c r="D32" s="60">
        <v>173.6</v>
      </c>
      <c r="E32" s="61">
        <f t="shared" si="0"/>
        <v>70.569105691056905</v>
      </c>
    </row>
    <row r="33" spans="1:5" s="51" customFormat="1" ht="29.25" customHeight="1" thickBot="1">
      <c r="A33" s="62">
        <v>250000</v>
      </c>
      <c r="B33" s="63" t="s">
        <v>26</v>
      </c>
      <c r="C33" s="64">
        <v>9382.7999999999993</v>
      </c>
      <c r="D33" s="64">
        <v>8733</v>
      </c>
      <c r="E33" s="65">
        <f t="shared" si="0"/>
        <v>93.074561964445593</v>
      </c>
    </row>
    <row r="34" spans="1:5" s="52" customFormat="1" ht="23.25" customHeight="1" thickBot="1">
      <c r="A34" s="66"/>
      <c r="B34" s="67" t="s">
        <v>28</v>
      </c>
      <c r="C34" s="68">
        <f>SUM(C21:C33)</f>
        <v>150856.6</v>
      </c>
      <c r="D34" s="68">
        <f>SUM(D21:D33)</f>
        <v>136633.65700000001</v>
      </c>
      <c r="E34" s="57">
        <f t="shared" si="0"/>
        <v>90.571878857139836</v>
      </c>
    </row>
    <row r="35" spans="1:5" s="51" customFormat="1"/>
    <row r="36" spans="1:5" s="51" customFormat="1"/>
    <row r="37" spans="1:5" s="51" customFormat="1"/>
    <row r="38" spans="1:5" s="51" customFormat="1"/>
    <row r="39" spans="1:5" s="51" customFormat="1"/>
    <row r="40" spans="1:5" s="51" customFormat="1"/>
    <row r="41" spans="1:5" s="51" customFormat="1"/>
    <row r="42" spans="1:5" s="51" customFormat="1"/>
    <row r="43" spans="1:5" s="51" customFormat="1"/>
    <row r="44" spans="1:5" s="51" customFormat="1"/>
    <row r="45" spans="1:5" s="51" customFormat="1"/>
    <row r="46" spans="1:5" s="51" customFormat="1"/>
    <row r="47" spans="1:5" s="51" customFormat="1"/>
    <row r="48" spans="1:5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2015-08-10T07:28:58Z</cp:lastPrinted>
  <dcterms:created xsi:type="dcterms:W3CDTF">2015-04-06T06:03:14Z</dcterms:created>
  <dcterms:modified xsi:type="dcterms:W3CDTF">2015-09-01T09:37:52Z</dcterms:modified>
</cp:coreProperties>
</file>